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<sst xmlns="http://schemas.openxmlformats.org/spreadsheetml/2006/main" count="109" uniqueCount="109">
  <si>
    <r>
      <rPr>
        <i/>
        <sz val="14"/>
        <rFont val="Arial CE"/>
        <family val="0"/>
      </rPr>
      <t>Zał. Nr 2a</t>
    </r>
  </si>
  <si>
    <t xml:space="preserve"> WIELOLETNI  PROGRAM  INWESTYCJI  GMINNYCH  NA  LATA  2005 - 2008     </t>
  </si>
  <si>
    <t>Załącznik do uchwały Nr XLIII/747/05</t>
  </si>
  <si>
    <t xml:space="preserve"> Załącznik nr 4a do uchwały budżetowej</t>
  </si>
  <si>
    <t>Rady Miejskiej w Nysie</t>
  </si>
  <si>
    <t>z dnia 28 października 2005r.</t>
  </si>
  <si>
    <t>Lp.</t>
  </si>
  <si>
    <t>Nazwa zadania</t>
  </si>
  <si>
    <t xml:space="preserve">Jednostka </t>
  </si>
  <si>
    <t>Okres</t>
  </si>
  <si>
    <t>Źródła</t>
  </si>
  <si>
    <t>Łączne</t>
  </si>
  <si>
    <t>Wysokość wydatków w roku budżetowym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</si>
  <si>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</si>
  <si>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</si>
  <si>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</si>
  <si>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</si>
  <si>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</si>
  <si>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</si>
  <si>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2005-2008</t>
  </si>
  <si>
    <t>Odprowadzenie ścieków sanitarnych</t>
  </si>
  <si>
    <t>Gmina Nysa</t>
  </si>
  <si>
    <t>2005-2008</t>
  </si>
  <si>
    <t>Gmina</t>
  </si>
  <si>
    <t>z miasta Nysy i wsi gminy Nysa</t>
  </si>
  <si>
    <t>Budowa dróg w mieście:</t>
  </si>
  <si>
    <t>Gmina Nysa</t>
  </si>
  <si>
    <t>2005-2009</t>
  </si>
  <si>
    <t>Gmina</t>
  </si>
  <si>
    <t>1/ Dzielnica Dolna Wieś:</t>
  </si>
  <si>
    <t>ul. Traugutta,</t>
  </si>
  <si>
    <r>
      <rPr>
        <sz val="10"/>
        <rFont val="Arial CE"/>
        <family val="2"/>
      </rPr>
      <t>2/ ul. Kozarzewskiego,</t>
    </r>
  </si>
  <si>
    <t>3/ Dzielnica Średnia Wieś-</t>
  </si>
  <si>
    <t>a/ ul. Konarskiego</t>
  </si>
  <si>
    <r>
      <rPr>
        <sz val="10"/>
        <rFont val="Arial CE"/>
        <family val="2"/>
      </rPr>
      <t>b/ ul. Ściegiennego</t>
    </r>
  </si>
  <si>
    <t>4/ ul. Michałowskiego</t>
  </si>
  <si>
    <t>5/ ul. Kukułcza</t>
  </si>
  <si>
    <t xml:space="preserve">6/ drogi i oświetlenie na osiedlu </t>
  </si>
  <si>
    <t>przy ul. Orzeszkowej w Nysie</t>
  </si>
  <si>
    <t>7/ dojazd do budynków przy ul. Sudeckiej</t>
  </si>
  <si>
    <t>3,5,7 w Nysie</t>
  </si>
  <si>
    <t xml:space="preserve">8/ utwardzenie chodnika w Alei Duńczyków </t>
  </si>
  <si>
    <t>w Nysie</t>
  </si>
  <si>
    <t xml:space="preserve">9/ ul. Unii Lubelskiej </t>
  </si>
  <si>
    <t>10/ ul. Zawiszy Czarnego</t>
  </si>
  <si>
    <t>11/ Aleja Wojska Polskiego</t>
  </si>
  <si>
    <t>12/ ul. Niezapominajek - Stokrotek</t>
  </si>
  <si>
    <t>13/ ul. Marcinkowskiego</t>
  </si>
  <si>
    <t>14/ ul. Komisji Edukacji Narodowej</t>
  </si>
  <si>
    <t xml:space="preserve">Zagospodarowanie podwórka przy </t>
  </si>
  <si>
    <t>Gmina Nysa</t>
  </si>
  <si>
    <t>2005-2007</t>
  </si>
  <si>
    <t>Gmina</t>
  </si>
  <si>
    <t>ul. W. Stwosza, E. Gierczak, Zjednoczenia</t>
  </si>
  <si>
    <r>
      <rPr>
        <sz val="10"/>
        <rFont val="Arial CE"/>
        <family val="2"/>
      </rPr>
      <t>i Mariackiej oraz Prudnickiej 3-5 w Nysie</t>
    </r>
  </si>
  <si>
    <t>Komputeryzacja Urzędu Miejskiego</t>
  </si>
  <si>
    <t>Gmina Nysa</t>
  </si>
  <si>
    <t>2005-2007</t>
  </si>
  <si>
    <t>Gmina</t>
  </si>
  <si>
    <t>Aktywizacja gospodarcza rejonu turystycznego</t>
  </si>
  <si>
    <t>Gmina Nysa</t>
  </si>
  <si>
    <t>2005-2007</t>
  </si>
  <si>
    <t xml:space="preserve">Gmina </t>
  </si>
  <si>
    <t>Jeziora Nyskiego</t>
  </si>
  <si>
    <t>Adaptacja budynków na mieszkania socjalne</t>
  </si>
  <si>
    <t>Gmina Nysa</t>
  </si>
  <si>
    <t>2005-2007</t>
  </si>
  <si>
    <t>Razem</t>
  </si>
  <si>
    <t>Gmina</t>
  </si>
  <si>
    <t>Fundusz</t>
  </si>
  <si>
    <t>Dopłat</t>
  </si>
  <si>
    <t>Park Kulturowo-Przyrodniczy Twierdzy Nysa -</t>
  </si>
  <si>
    <t>2005-2008</t>
  </si>
  <si>
    <t>etap I</t>
  </si>
  <si>
    <t>Budowa i modernizacja świetlic wiejskich w:</t>
  </si>
  <si>
    <t>Gmina Nysa</t>
  </si>
  <si>
    <t>2005-2008</t>
  </si>
  <si>
    <r>
      <rPr>
        <sz val="10"/>
        <rFont val="Arial CE"/>
        <family val="2"/>
      </rPr>
      <t xml:space="preserve">Iławie, Kępnicy, Skorochowie, Morowie, </t>
    </r>
  </si>
  <si>
    <t>Kopernikach</t>
  </si>
  <si>
    <t>Oświetlenie  w mieście i gminie</t>
  </si>
  <si>
    <t>Gmina Nysa</t>
  </si>
  <si>
    <t>2005-2008</t>
  </si>
  <si>
    <t>Gmina</t>
  </si>
  <si>
    <t>Drogi na obszarach wiejskich;</t>
  </si>
  <si>
    <t>Gmina Nysa</t>
  </si>
  <si>
    <t>2005-2007</t>
  </si>
  <si>
    <t>Gmina</t>
  </si>
  <si>
    <t>a) budowa drogi w Białej Nyskiej</t>
  </si>
  <si>
    <t>b) budowa drogi w Hajdukach Nyskich</t>
  </si>
  <si>
    <t>Budowa domu pogrzebowego w Lipowej</t>
  </si>
  <si>
    <t>Gmina Nysa</t>
  </si>
  <si>
    <t>2005-2007</t>
  </si>
  <si>
    <t>Gmina</t>
  </si>
  <si>
    <t>Uzbrojenie terenu przy ul. Zwycięstwa</t>
  </si>
  <si>
    <t>Gmina Nysa</t>
  </si>
  <si>
    <t>2005-2008</t>
  </si>
  <si>
    <t>Gmina</t>
  </si>
  <si>
    <r>
      <rPr>
        <sz val="10"/>
        <rFont val="Arial CE"/>
        <family val="2"/>
      </rPr>
      <t>Szatnia sportowa w Niwnicy</t>
    </r>
  </si>
  <si>
    <t>Gmina Nysa</t>
  </si>
  <si>
    <t>2005-2007</t>
  </si>
  <si>
    <t>Gmina</t>
  </si>
  <si>
    <t xml:space="preserve">Budowa parkingu w Nysie </t>
  </si>
  <si>
    <r>
      <rPr>
        <sz val="10"/>
        <rFont val="Arial CE"/>
        <family val="2"/>
      </rPr>
      <t>przy ul.Eichendorffa</t>
    </r>
  </si>
  <si>
    <r>
      <rPr>
        <sz val="10"/>
        <rFont val="Arial CE"/>
        <family val="2"/>
      </rPr>
      <t>Kanalizacja sanitarna w dzielnicy Zamłynie</t>
    </r>
  </si>
  <si>
    <t>w Nysie</t>
  </si>
  <si>
    <t>OGÓŁEM</t>
  </si>
  <si>
    <t>Gmina</t>
  </si>
  <si>
    <t>Fundusz</t>
  </si>
  <si>
    <t>Dopłat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</si>
</sst>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</numFmts>
  <fonts count="8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i/>
      <sz val="12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2" xfId="15" applyNumberFormat="1" applyFont="1" applyFill="1" applyBorder="1" applyAlignment="1" applyProtection="1">
      <alignment horizontal="left"/>
      <protection/>
    </xf>
    <xf numFmtId="3" fontId="0" fillId="0" borderId="24" xfId="15" applyNumberFormat="1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2" xfId="15" applyNumberFormat="1" applyFont="1" applyFill="1" applyBorder="1" applyAlignment="1" applyProtection="1">
      <alignment horizontal="left"/>
      <protection/>
    </xf>
    <xf numFmtId="3" fontId="0" fillId="0" borderId="25" xfId="15" applyNumberFormat="1" applyFont="1" applyFill="1" applyBorder="1" applyAlignment="1" applyProtection="1">
      <alignment horizontal="left"/>
      <protection/>
    </xf>
    <xf numFmtId="3" fontId="0" fillId="0" borderId="14" xfId="15" applyNumberFormat="1" applyFont="1" applyFill="1" applyBorder="1" applyAlignment="1" applyProtection="1">
      <alignment horizontal="left"/>
      <protection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8" xfId="15" applyNumberFormat="1" applyFont="1" applyFill="1" applyBorder="1" applyAlignment="1" applyProtection="1">
      <alignment horizontal="left"/>
      <protection/>
    </xf>
    <xf numFmtId="3" fontId="0" fillId="0" borderId="29" xfId="15" applyNumberFormat="1" applyFont="1" applyFill="1" applyBorder="1" applyAlignment="1" applyProtection="1">
      <alignment horizontal="left"/>
      <protection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1" xfId="15" applyNumberFormat="1" applyFont="1" applyFill="1" applyBorder="1" applyAlignment="1" applyProtection="1">
      <alignment horizontal="left"/>
      <protection/>
    </xf>
    <xf numFmtId="3" fontId="0" fillId="0" borderId="32" xfId="15" applyNumberFormat="1" applyFont="1" applyFill="1" applyBorder="1" applyAlignment="1" applyProtection="1">
      <alignment horizontal="left"/>
      <protection/>
    </xf>
    <xf numFmtId="0" fontId="0" fillId="0" borderId="3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4" xfId="0" applyFont="1" applyBorder="1" applyAlignment="1">
      <alignment/>
    </xf>
    <xf numFmtId="3" fontId="0" fillId="0" borderId="8" xfId="15" applyNumberFormat="1" applyFont="1" applyFill="1" applyBorder="1" applyAlignment="1" applyProtection="1">
      <alignment horizontal="left"/>
      <protection/>
    </xf>
    <xf numFmtId="3" fontId="0" fillId="0" borderId="13" xfId="15" applyNumberFormat="1" applyFont="1" applyFill="1" applyBorder="1" applyAlignment="1" applyProtection="1">
      <alignment horizontal="left"/>
      <protection/>
    </xf>
    <xf numFmtId="0" fontId="0" fillId="0" borderId="3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6" xfId="0" applyFont="1" applyBorder="1" applyAlignment="1">
      <alignment/>
    </xf>
    <xf numFmtId="3" fontId="0" fillId="0" borderId="16" xfId="15" applyNumberFormat="1" applyFont="1" applyFill="1" applyBorder="1" applyAlignment="1" applyProtection="1">
      <alignment horizontal="left"/>
      <protection/>
    </xf>
    <xf numFmtId="3" fontId="0" fillId="0" borderId="17" xfId="15" applyNumberFormat="1" applyFont="1" applyFill="1" applyBorder="1" applyAlignment="1" applyProtection="1">
      <alignment horizontal="left"/>
      <protection/>
    </xf>
    <xf numFmtId="3" fontId="0" fillId="0" borderId="33" xfId="15" applyNumberFormat="1" applyFont="1" applyFill="1" applyBorder="1" applyAlignment="1" applyProtection="1">
      <alignment horizontal="left"/>
      <protection/>
    </xf>
    <xf numFmtId="3" fontId="0" fillId="0" borderId="35" xfId="15" applyNumberFormat="1" applyFont="1" applyFill="1" applyBorder="1" applyAlignment="1" applyProtection="1">
      <alignment horizontal="left"/>
      <protection/>
    </xf>
    <xf numFmtId="0" fontId="0" fillId="0" borderId="3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1" fontId="0" fillId="0" borderId="28" xfId="15" applyNumberFormat="1" applyFont="1" applyFill="1" applyBorder="1" applyAlignment="1" applyProtection="1">
      <alignment horizontal="left"/>
      <protection/>
    </xf>
    <xf numFmtId="1" fontId="0" fillId="0" borderId="29" xfId="15" applyNumberFormat="1" applyFont="1" applyFill="1" applyBorder="1" applyAlignment="1" applyProtection="1">
      <alignment horizontal="left"/>
      <protection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3" fontId="7" fillId="0" borderId="12" xfId="15" applyNumberFormat="1" applyFont="1" applyFill="1" applyBorder="1" applyAlignment="1" applyProtection="1">
      <alignment horizontal="left"/>
      <protection/>
    </xf>
    <xf numFmtId="3" fontId="7" fillId="0" borderId="14" xfId="15" applyNumberFormat="1" applyFont="1" applyFill="1" applyBorder="1" applyAlignment="1" applyProtection="1">
      <alignment horizontal="left"/>
      <protection/>
    </xf>
    <xf numFmtId="3" fontId="7" fillId="0" borderId="28" xfId="15" applyNumberFormat="1" applyFont="1" applyFill="1" applyBorder="1" applyAlignment="1" applyProtection="1">
      <alignment horizontal="left"/>
      <protection/>
    </xf>
    <xf numFmtId="3" fontId="7" fillId="0" borderId="29" xfId="15" applyNumberFormat="1" applyFont="1" applyFill="1" applyBorder="1" applyAlignment="1" applyProtection="1">
      <alignment horizontal="left"/>
      <protection/>
    </xf>
    <xf numFmtId="4" fontId="0" fillId="0" borderId="22" xfId="15" applyNumberFormat="1" applyFont="1" applyFill="1" applyBorder="1" applyAlignment="1" applyProtection="1">
      <alignment horizontal="left"/>
      <protection/>
    </xf>
    <xf numFmtId="3" fontId="7" fillId="0" borderId="24" xfId="15" applyNumberFormat="1" applyFont="1" applyFill="1" applyBorder="1" applyAlignment="1" applyProtection="1">
      <alignment horizontal="left"/>
      <protection/>
    </xf>
    <xf numFmtId="0" fontId="0" fillId="0" borderId="25" xfId="0" applyFont="1" applyBorder="1" applyAlignment="1">
      <alignment horizontal="left"/>
    </xf>
    <xf numFmtId="4" fontId="0" fillId="0" borderId="12" xfId="15" applyNumberFormat="1" applyFont="1" applyFill="1" applyBorder="1" applyAlignment="1" applyProtection="1">
      <alignment horizontal="left"/>
      <protection/>
    </xf>
    <xf numFmtId="4" fontId="7" fillId="0" borderId="28" xfId="15" applyNumberFormat="1" applyFont="1" applyFill="1" applyBorder="1" applyAlignment="1" applyProtection="1">
      <alignment horizontal="left"/>
      <protection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15" applyNumberFormat="1" applyFont="1" applyFill="1" applyBorder="1" applyAlignment="1" applyProtection="1">
      <alignment horizontal="left"/>
      <protection/>
    </xf>
    <xf numFmtId="0" fontId="0" fillId="0" borderId="28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3" fontId="0" fillId="0" borderId="1" xfId="15" applyNumberFormat="1" applyFont="1" applyFill="1" applyBorder="1" applyAlignment="1" applyProtection="1">
      <alignment horizontal="left"/>
      <protection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22" xfId="0" applyNumberFormat="1" applyFont="1" applyBorder="1" applyAlignment="1">
      <alignment horizontal="left"/>
    </xf>
    <xf numFmtId="3" fontId="0" fillId="0" borderId="3" xfId="15" applyNumberFormat="1" applyFont="1" applyFill="1" applyBorder="1" applyAlignment="1" applyProtection="1">
      <alignment horizontal="left"/>
      <protection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3" fontId="0" fillId="0" borderId="39" xfId="15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center"/>
    </xf>
    <xf numFmtId="0" fontId="7" fillId="3" borderId="15" xfId="0" applyFont="1" applyFill="1" applyBorder="1" applyAlignment="1">
      <alignment/>
    </xf>
    <xf numFmtId="4" fontId="7" fillId="3" borderId="16" xfId="15" applyNumberFormat="1" applyFont="1" applyFill="1" applyBorder="1" applyAlignment="1" applyProtection="1">
      <alignment horizontal="left"/>
      <protection/>
    </xf>
    <xf numFmtId="3" fontId="7" fillId="3" borderId="16" xfId="15" applyNumberFormat="1" applyFont="1" applyFill="1" applyBorder="1" applyAlignment="1" applyProtection="1">
      <alignment horizontal="left"/>
      <protection/>
    </xf>
    <xf numFmtId="3" fontId="7" fillId="3" borderId="17" xfId="15" applyNumberFormat="1" applyFont="1" applyFill="1" applyBorder="1" applyAlignment="1" applyProtection="1">
      <alignment horizontal="left"/>
      <protection/>
    </xf>
    <xf numFmtId="0" fontId="7" fillId="3" borderId="7" xfId="0" applyFont="1" applyFill="1" applyBorder="1" applyAlignment="1">
      <alignment/>
    </xf>
    <xf numFmtId="3" fontId="7" fillId="3" borderId="8" xfId="15" applyNumberFormat="1" applyFont="1" applyFill="1" applyBorder="1" applyAlignment="1" applyProtection="1">
      <alignment horizontal="left"/>
      <protection/>
    </xf>
    <xf numFmtId="3" fontId="7" fillId="3" borderId="13" xfId="15" applyNumberFormat="1" applyFont="1" applyFill="1" applyBorder="1" applyAlignment="1" applyProtection="1">
      <alignment horizontal="left"/>
      <protection/>
    </xf>
    <xf numFmtId="0" fontId="0" fillId="0" borderId="40" xfId="0" applyFont="1" applyBorder="1" applyAlignment="1">
      <alignment/>
    </xf>
    <xf numFmtId="4" fontId="0" fillId="0" borderId="41" xfId="15" applyNumberFormat="1" applyFont="1" applyFill="1" applyBorder="1" applyAlignment="1" applyProtection="1">
      <alignment horizontal="left"/>
      <protection/>
    </xf>
    <xf numFmtId="3" fontId="0" fillId="0" borderId="41" xfId="15" applyNumberFormat="1" applyFont="1" applyFill="1" applyBorder="1" applyAlignment="1" applyProtection="1">
      <alignment horizontal="left"/>
      <protection/>
    </xf>
    <xf numFmtId="3" fontId="0" fillId="0" borderId="42" xfId="15" applyNumberFormat="1" applyFont="1" applyFill="1" applyBorder="1" applyAlignment="1" applyProtection="1">
      <alignment horizontal="left"/>
      <protection/>
    </xf>
    <xf numFmtId="0" fontId="0" fillId="0" borderId="43" xfId="0" applyFont="1" applyBorder="1" applyAlignment="1">
      <alignment/>
    </xf>
    <xf numFmtId="4" fontId="0" fillId="0" borderId="44" xfId="0" applyNumberFormat="1" applyFont="1" applyBorder="1" applyAlignment="1">
      <alignment horizontal="left"/>
    </xf>
    <xf numFmtId="3" fontId="0" fillId="0" borderId="44" xfId="0" applyNumberFormat="1" applyFont="1" applyBorder="1" applyAlignment="1">
      <alignment horizontal="left"/>
    </xf>
    <xf numFmtId="3" fontId="0" fillId="0" borderId="45" xfId="0" applyNumberFormat="1" applyFont="1" applyBorder="1" applyAlignment="1">
      <alignment horizontal="left"/>
    </xf>
    <xf numFmtId="0" fontId="0" fillId="0" borderId="46" xfId="0" applyFont="1" applyBorder="1" applyAlignment="1">
      <alignment/>
    </xf>
    <xf numFmtId="3" fontId="0" fillId="0" borderId="47" xfId="0" applyNumberFormat="1" applyFont="1" applyBorder="1" applyAlignment="1">
      <alignment horizontal="left"/>
    </xf>
    <xf numFmtId="3" fontId="0" fillId="0" borderId="48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91"/>
  <sheetViews>
    <sheetView tabSelected="1" workbookViewId="0" topLeftCell="C1">
      <pane ySplit="9" topLeftCell="BM10" activePane="bottomLeft" state="frozen"/>
      <selection pane="topLeft" activeCell="B93" sqref="B93"/>
      <selection pane="bottomLeft" activeCell="B93" sqref="B93"/>
    </sheetView>
  </sheetViews>
  <sheetFormatPr defaultColWidth="9.00390625" defaultRowHeight="12.75"/>
  <cols>
    <col min="1" max="1" width="5.875" style="1" customWidth="1"/>
    <col min="2" max="2" width="40.875" style="2" customWidth="1"/>
    <col min="3" max="3" width="12.125" style="2" customWidth="1"/>
    <col min="4" max="4" width="10.875" style="2" customWidth="1"/>
    <col min="5" max="5" width="10.375" style="2" customWidth="1"/>
    <col min="6" max="7" width="15.75390625" style="2" customWidth="1"/>
    <col min="8" max="8" width="14.875" style="2" customWidth="1"/>
    <col min="9" max="9" width="15.625" style="2" customWidth="1"/>
    <col min="10" max="10" width="15.75390625" style="2" customWidth="1"/>
    <col min="11" max="16384" width="9.00390625" style="2" customWidth="1"/>
  </cols>
  <sheetData>
    <row r="1" spans="1:10" ht="18.75">
      <c r="A1" s="3"/>
      <c r="B1" s="3"/>
      <c r="C1" s="3"/>
      <c r="D1" s="3"/>
      <c r="E1" s="3"/>
      <c r="F1" s="3"/>
      <c r="G1" s="4"/>
      <c r="H1" s="5"/>
      <c r="I1" s="3"/>
      <c r="J1" s="6" t="s">
        <v>0</v>
      </c>
    </row>
    <row r="2" spans="1:10" ht="18">
      <c r="A2" s="7" t="s">
        <v>1</v>
      </c>
      <c r="B2" s="8"/>
      <c r="C2" s="8"/>
      <c r="D2" s="8"/>
      <c r="E2" s="8"/>
      <c r="F2" s="8"/>
      <c r="G2" s="9"/>
      <c r="H2" s="10" t="s">
        <v>2</v>
      </c>
      <c r="I2" s="8"/>
      <c r="J2" s="11"/>
    </row>
    <row r="3" spans="1:10" ht="12.75">
      <c r="A3" s="12"/>
      <c r="B3" s="13" t="s">
        <v>3</v>
      </c>
      <c r="E3" s="14"/>
      <c r="F3" s="14"/>
      <c r="G3" s="14"/>
      <c r="H3" s="14" t="s">
        <v>4</v>
      </c>
      <c r="J3" s="15"/>
    </row>
    <row r="4" spans="1:10" ht="12.75">
      <c r="A4" s="16"/>
      <c r="B4" s="14"/>
      <c r="C4" s="14"/>
      <c r="D4" s="14"/>
      <c r="F4" s="14"/>
      <c r="G4" s="14"/>
      <c r="H4" s="14" t="s">
        <v>5</v>
      </c>
      <c r="J4" s="15"/>
    </row>
    <row r="5" spans="1:10" ht="12.75">
      <c r="A5" s="17" t="s">
        <v>6</v>
      </c>
      <c r="B5" s="18" t="s">
        <v>7</v>
      </c>
      <c r="C5" s="18" t="s">
        <v>8</v>
      </c>
      <c r="D5" s="18" t="s">
        <v>9</v>
      </c>
      <c r="E5" s="18" t="s">
        <v>10</v>
      </c>
      <c r="F5" s="18" t="s">
        <v>11</v>
      </c>
      <c r="G5" s="19"/>
      <c r="H5" s="19" t="s">
        <v>12</v>
      </c>
      <c r="I5" s="19"/>
      <c r="J5" s="20"/>
    </row>
    <row r="6" spans="1:10" ht="12.75">
      <c r="A6" s="21"/>
      <c r="B6" s="22"/>
      <c r="C6" s="22" t="s">
        <v>13</v>
      </c>
      <c r="D6" s="22" t="s">
        <v>14</v>
      </c>
      <c r="E6" s="22" t="s">
        <v>15</v>
      </c>
      <c r="F6" s="22" t="s">
        <v>16</v>
      </c>
      <c r="G6" s="23">
        <v>2005</v>
      </c>
      <c r="H6" s="23">
        <v>2006</v>
      </c>
      <c r="I6" s="23">
        <v>2007</v>
      </c>
      <c r="J6" s="24">
        <v>2008</v>
      </c>
    </row>
    <row r="7" spans="1:10" ht="12.75">
      <c r="A7" s="21"/>
      <c r="B7" s="22"/>
      <c r="C7" s="22" t="s">
        <v>17</v>
      </c>
      <c r="D7" s="22"/>
      <c r="E7" s="22"/>
      <c r="F7" s="22" t="s">
        <v>18</v>
      </c>
      <c r="G7" s="22"/>
      <c r="H7" s="22"/>
      <c r="I7" s="22"/>
      <c r="J7" s="25"/>
    </row>
    <row r="8" spans="1:10" ht="12.75">
      <c r="A8" s="26"/>
      <c r="B8" s="27"/>
      <c r="C8" s="27"/>
      <c r="D8" s="27"/>
      <c r="E8" s="27"/>
      <c r="F8" s="27" t="s">
        <v>19</v>
      </c>
      <c r="G8" s="27"/>
      <c r="H8" s="27"/>
      <c r="I8" s="27"/>
      <c r="J8" s="28"/>
    </row>
    <row r="9" spans="1:10" ht="12.75">
      <c r="A9" s="29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8</v>
      </c>
      <c r="H9" s="30">
        <v>9</v>
      </c>
      <c r="I9" s="30">
        <v>10</v>
      </c>
      <c r="J9" s="31">
        <v>11</v>
      </c>
    </row>
    <row r="10" spans="1:10" ht="12.75">
      <c r="A10" s="32">
        <v>1</v>
      </c>
      <c r="B10" s="33" t="s">
        <v>20</v>
      </c>
      <c r="C10" s="33" t="s">
        <v>21</v>
      </c>
      <c r="D10" s="33" t="s">
        <v>22</v>
      </c>
      <c r="E10" s="34" t="s">
        <v>23</v>
      </c>
      <c r="F10" s="35">
        <f>SUM(G10:J10)</f>
        <v>10565000</v>
      </c>
      <c r="G10" s="35">
        <v>265000</v>
      </c>
      <c r="H10" s="35">
        <v>2910000</v>
      </c>
      <c r="I10" s="35">
        <v>4530000</v>
      </c>
      <c r="J10" s="36">
        <v>2860000</v>
      </c>
    </row>
    <row r="11" spans="1:10" ht="12.75">
      <c r="A11" s="37"/>
      <c r="B11" s="38" t="s">
        <v>24</v>
      </c>
      <c r="C11" s="38"/>
      <c r="D11" s="38"/>
      <c r="F11" s="39"/>
      <c r="G11" s="40"/>
      <c r="H11" s="39"/>
      <c r="I11" s="39"/>
      <c r="J11" s="41"/>
    </row>
    <row r="12" spans="1:10" ht="12.75">
      <c r="A12" s="42"/>
      <c r="B12" s="43"/>
      <c r="C12" s="44"/>
      <c r="D12" s="44"/>
      <c r="E12" s="44"/>
      <c r="F12" s="45"/>
      <c r="G12" s="45"/>
      <c r="H12" s="45"/>
      <c r="I12" s="45"/>
      <c r="J12" s="46"/>
    </row>
    <row r="13" spans="1:10" ht="12.75">
      <c r="A13" s="32">
        <v>2</v>
      </c>
      <c r="B13" s="47" t="s">
        <v>25</v>
      </c>
      <c r="C13" s="48" t="s">
        <v>26</v>
      </c>
      <c r="D13" s="48" t="s">
        <v>27</v>
      </c>
      <c r="E13" s="48" t="s">
        <v>28</v>
      </c>
      <c r="F13" s="49">
        <f>SUM(G13:J13)</f>
        <v>7954220</v>
      </c>
      <c r="G13" s="49">
        <v>2094220</v>
      </c>
      <c r="H13" s="49">
        <f>1840000+250000</f>
        <v>2090000</v>
      </c>
      <c r="I13" s="49">
        <f>2160000+250000</f>
        <v>2410000</v>
      </c>
      <c r="J13" s="50">
        <v>1360000</v>
      </c>
    </row>
    <row r="14" spans="1:10" ht="12.75">
      <c r="A14" s="37"/>
      <c r="B14" s="51" t="s">
        <v>29</v>
      </c>
      <c r="C14" s="52"/>
      <c r="D14" s="52"/>
      <c r="E14" s="53"/>
      <c r="F14" s="54"/>
      <c r="G14" s="54"/>
      <c r="H14" s="54"/>
      <c r="I14" s="54"/>
      <c r="J14" s="55"/>
    </row>
    <row r="15" spans="1:10" ht="12.75">
      <c r="A15" s="37"/>
      <c r="B15" s="56" t="s">
        <v>30</v>
      </c>
      <c r="C15" s="57"/>
      <c r="D15" s="57"/>
      <c r="E15" s="58"/>
      <c r="F15" s="59"/>
      <c r="G15" s="59"/>
      <c r="H15" s="59"/>
      <c r="I15" s="59"/>
      <c r="J15" s="60"/>
    </row>
    <row r="16" spans="1:10" ht="12.75">
      <c r="A16" s="37"/>
      <c r="B16" s="51" t="s">
        <v>31</v>
      </c>
      <c r="C16" s="52"/>
      <c r="D16" s="52"/>
      <c r="E16" s="53"/>
      <c r="F16" s="39"/>
      <c r="G16" s="61"/>
      <c r="H16" s="54"/>
      <c r="I16" s="54"/>
      <c r="J16" s="55"/>
    </row>
    <row r="17" spans="1:10" ht="12.75">
      <c r="A17" s="37"/>
      <c r="B17" s="56"/>
      <c r="C17" s="57"/>
      <c r="D17" s="57"/>
      <c r="E17" s="58"/>
      <c r="F17" s="39"/>
      <c r="G17" s="62"/>
      <c r="H17" s="59"/>
      <c r="I17" s="59"/>
      <c r="J17" s="60"/>
    </row>
    <row r="18" spans="1:10" ht="12.75">
      <c r="A18" s="37"/>
      <c r="B18" s="51" t="s">
        <v>32</v>
      </c>
      <c r="C18" s="52"/>
      <c r="D18" s="52"/>
      <c r="E18" s="53"/>
      <c r="F18" s="54"/>
      <c r="G18" s="54"/>
      <c r="H18" s="54"/>
      <c r="I18" s="54"/>
      <c r="J18" s="55"/>
    </row>
    <row r="19" spans="1:10" ht="12.75">
      <c r="A19" s="16"/>
      <c r="B19" s="63" t="s">
        <v>33</v>
      </c>
      <c r="C19" s="38"/>
      <c r="D19" s="38"/>
      <c r="E19" s="38"/>
      <c r="F19" s="39"/>
      <c r="G19" s="39"/>
      <c r="H19" s="39"/>
      <c r="I19" s="39"/>
      <c r="J19" s="41"/>
    </row>
    <row r="20" spans="1:10" ht="12.75">
      <c r="A20" s="37"/>
      <c r="B20" s="58" t="s">
        <v>34</v>
      </c>
      <c r="C20" s="57"/>
      <c r="D20" s="57"/>
      <c r="E20" s="57"/>
      <c r="F20" s="59"/>
      <c r="G20" s="59"/>
      <c r="H20" s="59"/>
      <c r="I20" s="59"/>
      <c r="J20" s="60"/>
    </row>
    <row r="21" spans="1:10" ht="12.75">
      <c r="A21" s="16"/>
      <c r="B21" s="38" t="s">
        <v>35</v>
      </c>
      <c r="C21" s="38"/>
      <c r="D21" s="38"/>
      <c r="E21" s="38"/>
      <c r="F21" s="39"/>
      <c r="G21" s="39"/>
      <c r="H21" s="39"/>
      <c r="I21" s="39"/>
      <c r="J21" s="41"/>
    </row>
    <row r="22" spans="1:10" ht="12.75">
      <c r="A22" s="16"/>
      <c r="B22" s="64"/>
      <c r="C22" s="57"/>
      <c r="D22" s="57"/>
      <c r="E22" s="57"/>
      <c r="F22" s="59"/>
      <c r="G22" s="59"/>
      <c r="H22" s="59"/>
      <c r="I22" s="59"/>
      <c r="J22" s="60"/>
    </row>
    <row r="23" spans="1:10" ht="12.75">
      <c r="A23" s="16"/>
      <c r="B23" s="38" t="s">
        <v>36</v>
      </c>
      <c r="C23" s="38"/>
      <c r="D23" s="38"/>
      <c r="E23" s="38"/>
      <c r="F23" s="39"/>
      <c r="G23" s="39"/>
      <c r="H23" s="39"/>
      <c r="I23" s="39"/>
      <c r="J23" s="41"/>
    </row>
    <row r="24" spans="1:10" ht="12.75">
      <c r="A24" s="37"/>
      <c r="B24" s="64"/>
      <c r="C24" s="57"/>
      <c r="D24" s="57"/>
      <c r="E24" s="57"/>
      <c r="F24" s="59"/>
      <c r="G24" s="59"/>
      <c r="H24" s="59"/>
      <c r="I24" s="59"/>
      <c r="J24" s="60"/>
    </row>
    <row r="25" spans="1:10" ht="12.75">
      <c r="A25" s="37"/>
      <c r="B25" s="63" t="s">
        <v>37</v>
      </c>
      <c r="C25" s="38"/>
      <c r="D25" s="38"/>
      <c r="E25" s="38"/>
      <c r="F25" s="39"/>
      <c r="G25" s="39"/>
      <c r="H25" s="39"/>
      <c r="I25" s="39"/>
      <c r="J25" s="41"/>
    </row>
    <row r="26" spans="1:10" ht="12.75">
      <c r="A26" s="37"/>
      <c r="B26" s="58" t="s">
        <v>38</v>
      </c>
      <c r="C26" s="38"/>
      <c r="D26" s="38"/>
      <c r="E26" s="38"/>
      <c r="F26" s="39"/>
      <c r="G26" s="39"/>
      <c r="H26" s="39"/>
      <c r="I26" s="39"/>
      <c r="J26" s="41"/>
    </row>
    <row r="27" spans="1:10" ht="12.75">
      <c r="A27" s="37"/>
      <c r="B27" s="63" t="s">
        <v>39</v>
      </c>
      <c r="C27" s="52"/>
      <c r="D27" s="52"/>
      <c r="E27" s="52"/>
      <c r="F27" s="54"/>
      <c r="G27" s="54"/>
      <c r="H27" s="54"/>
      <c r="I27" s="54"/>
      <c r="J27" s="55"/>
    </row>
    <row r="28" spans="1:10" ht="12.75">
      <c r="A28" s="37"/>
      <c r="B28" s="58" t="s">
        <v>40</v>
      </c>
      <c r="C28" s="57"/>
      <c r="D28" s="57"/>
      <c r="E28" s="57"/>
      <c r="F28" s="59"/>
      <c r="G28" s="59"/>
      <c r="H28" s="59"/>
      <c r="I28" s="59"/>
      <c r="J28" s="60"/>
    </row>
    <row r="29" spans="1:10" ht="12.75">
      <c r="A29" s="37"/>
      <c r="B29" s="63" t="s">
        <v>41</v>
      </c>
      <c r="C29" s="38"/>
      <c r="D29" s="38"/>
      <c r="E29" s="38"/>
      <c r="F29" s="39"/>
      <c r="G29" s="39"/>
      <c r="H29" s="39"/>
      <c r="I29" s="39"/>
      <c r="J29" s="41"/>
    </row>
    <row r="30" spans="1:10" ht="12.75">
      <c r="A30" s="37"/>
      <c r="B30" s="57" t="s">
        <v>42</v>
      </c>
      <c r="C30" s="57"/>
      <c r="D30" s="57"/>
      <c r="E30" s="57"/>
      <c r="F30" s="59"/>
      <c r="G30" s="59"/>
      <c r="H30" s="59"/>
      <c r="I30" s="59"/>
      <c r="J30" s="60"/>
    </row>
    <row r="31" spans="1:10" ht="12.75">
      <c r="A31" s="37"/>
      <c r="B31" s="65" t="s">
        <v>43</v>
      </c>
      <c r="C31" s="38"/>
      <c r="D31" s="38"/>
      <c r="E31" s="38"/>
      <c r="F31" s="39"/>
      <c r="G31" s="39"/>
      <c r="H31" s="39"/>
      <c r="I31" s="39"/>
      <c r="J31" s="41"/>
    </row>
    <row r="32" spans="1:10" ht="12.75">
      <c r="A32" s="37"/>
      <c r="B32" s="66"/>
      <c r="C32" s="57"/>
      <c r="D32" s="57"/>
      <c r="E32" s="57"/>
      <c r="F32" s="59"/>
      <c r="G32" s="59"/>
      <c r="H32" s="59"/>
      <c r="I32" s="59"/>
      <c r="J32" s="60"/>
    </row>
    <row r="33" spans="1:10" ht="12.75">
      <c r="A33" s="37"/>
      <c r="B33" s="67" t="s">
        <v>44</v>
      </c>
      <c r="C33" s="38"/>
      <c r="D33" s="38"/>
      <c r="E33" s="38"/>
      <c r="F33" s="39"/>
      <c r="G33" s="39"/>
      <c r="H33" s="39"/>
      <c r="I33" s="39"/>
      <c r="J33" s="41"/>
    </row>
    <row r="34" spans="1:10" ht="12.75">
      <c r="A34" s="37"/>
      <c r="B34" s="66"/>
      <c r="C34" s="57"/>
      <c r="D34" s="57"/>
      <c r="E34" s="57"/>
      <c r="F34" s="59"/>
      <c r="G34" s="59"/>
      <c r="H34" s="59"/>
      <c r="I34" s="59"/>
      <c r="J34" s="60"/>
    </row>
    <row r="35" spans="1:10" ht="12.75">
      <c r="A35" s="37"/>
      <c r="B35" s="67" t="s">
        <v>45</v>
      </c>
      <c r="C35" s="38"/>
      <c r="D35" s="38"/>
      <c r="E35" s="38"/>
      <c r="F35" s="39"/>
      <c r="G35" s="39"/>
      <c r="H35" s="39"/>
      <c r="I35" s="39"/>
      <c r="J35" s="41"/>
    </row>
    <row r="36" spans="1:10" ht="12.75">
      <c r="A36" s="37"/>
      <c r="B36" s="66"/>
      <c r="C36" s="57"/>
      <c r="D36" s="57"/>
      <c r="E36" s="57"/>
      <c r="F36" s="59"/>
      <c r="G36" s="59"/>
      <c r="H36" s="59"/>
      <c r="I36" s="59"/>
      <c r="J36" s="60"/>
    </row>
    <row r="37" spans="1:10" ht="12.75">
      <c r="A37" s="37"/>
      <c r="B37" s="67" t="s">
        <v>46</v>
      </c>
      <c r="C37" s="38"/>
      <c r="D37" s="38"/>
      <c r="E37" s="38"/>
      <c r="F37" s="39"/>
      <c r="G37" s="39"/>
      <c r="H37" s="39"/>
      <c r="I37" s="39"/>
      <c r="J37" s="41"/>
    </row>
    <row r="38" spans="1:10" ht="12.75">
      <c r="A38" s="37"/>
      <c r="B38" s="66"/>
      <c r="C38" s="57"/>
      <c r="D38" s="57"/>
      <c r="E38" s="57"/>
      <c r="F38" s="59"/>
      <c r="G38" s="59"/>
      <c r="H38" s="59"/>
      <c r="I38" s="59"/>
      <c r="J38" s="60"/>
    </row>
    <row r="39" spans="1:10" ht="12.75">
      <c r="A39" s="37"/>
      <c r="B39" s="67" t="s">
        <v>47</v>
      </c>
      <c r="C39" s="38"/>
      <c r="D39" s="38"/>
      <c r="E39" s="38"/>
      <c r="F39" s="39"/>
      <c r="G39" s="39"/>
      <c r="H39" s="39"/>
      <c r="I39" s="39"/>
      <c r="J39" s="41"/>
    </row>
    <row r="40" spans="1:10" ht="12.75">
      <c r="A40" s="37"/>
      <c r="B40" s="66"/>
      <c r="C40" s="57"/>
      <c r="D40" s="57"/>
      <c r="E40" s="57"/>
      <c r="F40" s="59"/>
      <c r="G40" s="59"/>
      <c r="H40" s="59"/>
      <c r="I40" s="59"/>
      <c r="J40" s="60"/>
    </row>
    <row r="41" spans="1:10" ht="12.75">
      <c r="A41" s="37"/>
      <c r="B41" s="67" t="s">
        <v>48</v>
      </c>
      <c r="C41" s="38"/>
      <c r="D41" s="38"/>
      <c r="E41" s="38"/>
      <c r="F41" s="39"/>
      <c r="G41" s="39"/>
      <c r="H41" s="39"/>
      <c r="I41" s="39"/>
      <c r="J41" s="41"/>
    </row>
    <row r="42" spans="1:10" ht="12.75">
      <c r="A42" s="42"/>
      <c r="B42" s="68"/>
      <c r="C42" s="44"/>
      <c r="D42" s="44"/>
      <c r="E42" s="44"/>
      <c r="F42" s="69"/>
      <c r="G42" s="69"/>
      <c r="H42" s="69"/>
      <c r="I42" s="69"/>
      <c r="J42" s="70"/>
    </row>
    <row r="43" spans="1:10" ht="12.75">
      <c r="A43" s="37">
        <v>3</v>
      </c>
      <c r="B43" s="38" t="s">
        <v>49</v>
      </c>
      <c r="C43" s="38" t="s">
        <v>50</v>
      </c>
      <c r="D43" s="38" t="s">
        <v>51</v>
      </c>
      <c r="E43" s="38" t="s">
        <v>52</v>
      </c>
      <c r="F43" s="39">
        <f>SUM(G43:J43)</f>
        <v>1014980</v>
      </c>
      <c r="G43" s="39">
        <v>414980</v>
      </c>
      <c r="H43" s="39">
        <v>300000</v>
      </c>
      <c r="I43" s="39">
        <v>300000</v>
      </c>
      <c r="J43" s="41">
        <v>0</v>
      </c>
    </row>
    <row r="44" spans="1:10" ht="12.75">
      <c r="A44" s="37"/>
      <c r="B44" s="38" t="s">
        <v>53</v>
      </c>
      <c r="C44" s="38"/>
      <c r="D44" s="38"/>
      <c r="E44" s="38"/>
      <c r="F44" s="39"/>
      <c r="G44" s="39"/>
      <c r="H44" s="39"/>
      <c r="I44" s="39"/>
      <c r="J44" s="41"/>
    </row>
    <row r="45" spans="1:10" ht="12.75">
      <c r="A45" s="37"/>
      <c r="B45" s="38" t="s">
        <v>54</v>
      </c>
      <c r="C45" s="38"/>
      <c r="D45" s="38"/>
      <c r="E45" s="38"/>
      <c r="F45" s="39"/>
      <c r="G45" s="39"/>
      <c r="H45" s="39"/>
      <c r="I45" s="39"/>
      <c r="J45" s="41"/>
    </row>
    <row r="46" spans="1:10" ht="12.75">
      <c r="A46" s="37"/>
      <c r="B46" s="38"/>
      <c r="C46" s="38"/>
      <c r="D46" s="38"/>
      <c r="E46" s="38"/>
      <c r="F46" s="39"/>
      <c r="G46" s="39"/>
      <c r="H46" s="39"/>
      <c r="I46" s="39"/>
      <c r="J46" s="41"/>
    </row>
    <row r="47" spans="1:10" ht="12.75">
      <c r="A47" s="32">
        <f>A43+1</f>
        <v>4</v>
      </c>
      <c r="B47" s="71" t="s">
        <v>55</v>
      </c>
      <c r="C47" s="71" t="s">
        <v>56</v>
      </c>
      <c r="D47" s="71" t="s">
        <v>57</v>
      </c>
      <c r="E47" s="71" t="s">
        <v>58</v>
      </c>
      <c r="F47" s="35">
        <f>SUM(G47:J47)</f>
        <v>852545</v>
      </c>
      <c r="G47" s="35">
        <v>82545</v>
      </c>
      <c r="H47" s="35">
        <v>759555</v>
      </c>
      <c r="I47" s="35">
        <v>10445</v>
      </c>
      <c r="J47" s="36">
        <v>0</v>
      </c>
    </row>
    <row r="48" spans="1:10" ht="12.75">
      <c r="A48" s="37"/>
      <c r="B48" s="72"/>
      <c r="C48" s="72"/>
      <c r="D48" s="72"/>
      <c r="E48" s="72"/>
      <c r="F48" s="39"/>
      <c r="G48" s="39"/>
      <c r="H48" s="39"/>
      <c r="I48" s="39"/>
      <c r="J48" s="41"/>
    </row>
    <row r="49" spans="1:10" ht="12.75">
      <c r="A49" s="42"/>
      <c r="B49" s="73"/>
      <c r="C49" s="74"/>
      <c r="D49" s="73"/>
      <c r="E49" s="73"/>
      <c r="F49" s="45"/>
      <c r="G49" s="45"/>
      <c r="H49" s="45"/>
      <c r="I49" s="45"/>
      <c r="J49" s="46"/>
    </row>
    <row r="50" spans="1:10" ht="12.75">
      <c r="A50" s="32">
        <f>A47+1</f>
        <v>5</v>
      </c>
      <c r="B50" s="71" t="s">
        <v>59</v>
      </c>
      <c r="C50" s="71" t="s">
        <v>60</v>
      </c>
      <c r="D50" s="71" t="s">
        <v>61</v>
      </c>
      <c r="E50" s="71" t="s">
        <v>62</v>
      </c>
      <c r="F50" s="35">
        <f>SUM(G50:J50)</f>
        <v>2860000</v>
      </c>
      <c r="G50" s="35">
        <v>10000</v>
      </c>
      <c r="H50" s="35">
        <v>1350000</v>
      </c>
      <c r="I50" s="35">
        <v>1500000</v>
      </c>
      <c r="J50" s="36">
        <v>0</v>
      </c>
    </row>
    <row r="51" spans="1:10" ht="12.75">
      <c r="A51" s="37"/>
      <c r="B51" s="72" t="s">
        <v>63</v>
      </c>
      <c r="C51" s="75"/>
      <c r="D51" s="75"/>
      <c r="E51" s="75"/>
      <c r="F51" s="76"/>
      <c r="G51" s="76"/>
      <c r="H51" s="76"/>
      <c r="I51" s="76"/>
      <c r="J51" s="77"/>
    </row>
    <row r="52" spans="1:10" ht="12.75">
      <c r="A52" s="37"/>
      <c r="B52" s="72"/>
      <c r="C52" s="75"/>
      <c r="D52" s="75"/>
      <c r="E52" s="75"/>
      <c r="F52" s="76"/>
      <c r="G52" s="76"/>
      <c r="H52" s="76"/>
      <c r="I52" s="76"/>
      <c r="J52" s="77"/>
    </row>
    <row r="53" spans="1:10" ht="12.75">
      <c r="A53" s="42"/>
      <c r="B53" s="73"/>
      <c r="C53" s="74"/>
      <c r="D53" s="74"/>
      <c r="E53" s="74"/>
      <c r="F53" s="78"/>
      <c r="G53" s="78"/>
      <c r="H53" s="78"/>
      <c r="I53" s="78"/>
      <c r="J53" s="79"/>
    </row>
    <row r="54" spans="1:10" ht="12.75">
      <c r="A54" s="32">
        <f>A50+1</f>
        <v>6</v>
      </c>
      <c r="B54" s="71" t="s">
        <v>64</v>
      </c>
      <c r="C54" s="71" t="s">
        <v>65</v>
      </c>
      <c r="D54" s="71" t="s">
        <v>66</v>
      </c>
      <c r="E54" s="2" t="s">
        <v>67</v>
      </c>
      <c r="F54" s="80">
        <f>SUM(G54:J54)</f>
        <v>3331355.31</v>
      </c>
      <c r="G54" s="80">
        <v>1331355.31</v>
      </c>
      <c r="H54" s="35">
        <v>1300000</v>
      </c>
      <c r="I54" s="35">
        <v>700000</v>
      </c>
      <c r="J54" s="81">
        <v>0</v>
      </c>
    </row>
    <row r="55" spans="1:10" ht="12.75">
      <c r="A55" s="37"/>
      <c r="B55" s="72"/>
      <c r="C55" s="72"/>
      <c r="D55" s="72"/>
      <c r="E55" s="82" t="s">
        <v>68</v>
      </c>
      <c r="F55" s="83">
        <v>843000</v>
      </c>
      <c r="G55" s="83">
        <v>843000</v>
      </c>
      <c r="H55" s="39"/>
      <c r="I55" s="39"/>
      <c r="J55" s="77"/>
    </row>
    <row r="56" spans="1:10" ht="12.75">
      <c r="A56" s="37"/>
      <c r="B56" s="72"/>
      <c r="C56" s="75"/>
      <c r="D56" s="75"/>
      <c r="E56" s="72" t="s">
        <v>69</v>
      </c>
      <c r="F56" s="83">
        <v>488355.31</v>
      </c>
      <c r="G56" s="83">
        <v>488355.31</v>
      </c>
      <c r="H56" s="76"/>
      <c r="I56" s="76"/>
      <c r="J56" s="77"/>
    </row>
    <row r="57" spans="1:10" ht="12.75">
      <c r="A57" s="42"/>
      <c r="B57" s="73"/>
      <c r="C57" s="74"/>
      <c r="D57" s="74"/>
      <c r="E57" s="73" t="s">
        <v>70</v>
      </c>
      <c r="F57" s="84"/>
      <c r="G57" s="84"/>
      <c r="H57" s="78"/>
      <c r="I57" s="78"/>
      <c r="J57" s="79"/>
    </row>
    <row r="58" spans="1:244" ht="12.75">
      <c r="A58" s="32">
        <f>A54+1</f>
        <v>7</v>
      </c>
      <c r="B58" s="71" t="s">
        <v>71</v>
      </c>
      <c r="C58" s="71" t="str">
        <f>C54</f>
        <v>Gmina Nysa</v>
      </c>
      <c r="D58" s="71" t="s">
        <v>72</v>
      </c>
      <c r="E58" s="71" t="str">
        <f>E55</f>
        <v>Gmina</v>
      </c>
      <c r="F58" s="35">
        <f>G58+H58+I58+J58</f>
        <v>2745000</v>
      </c>
      <c r="G58" s="35">
        <v>245000</v>
      </c>
      <c r="H58" s="35">
        <v>1600000</v>
      </c>
      <c r="I58" s="35">
        <v>800000</v>
      </c>
      <c r="J58" s="36">
        <v>100000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</row>
    <row r="59" spans="1:244" ht="12.75">
      <c r="A59" s="37"/>
      <c r="B59" s="85" t="s">
        <v>73</v>
      </c>
      <c r="C59" s="86"/>
      <c r="D59" s="72"/>
      <c r="E59" s="86"/>
      <c r="F59" s="39"/>
      <c r="G59" s="39"/>
      <c r="H59" s="87"/>
      <c r="I59" s="39"/>
      <c r="J59" s="41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</row>
    <row r="60" spans="1:244" ht="12.75">
      <c r="A60" s="42"/>
      <c r="B60" s="88"/>
      <c r="C60" s="89"/>
      <c r="D60" s="73"/>
      <c r="E60" s="89"/>
      <c r="F60" s="45"/>
      <c r="G60" s="45"/>
      <c r="H60" s="90"/>
      <c r="I60" s="45"/>
      <c r="J60" s="46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1"/>
      <c r="HT60" s="91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</row>
    <row r="61" spans="1:244" ht="12.75">
      <c r="A61" s="32">
        <f>A58+1</f>
        <v>8</v>
      </c>
      <c r="B61" s="71" t="s">
        <v>74</v>
      </c>
      <c r="C61" s="92" t="s">
        <v>75</v>
      </c>
      <c r="D61" s="93" t="s">
        <v>76</v>
      </c>
      <c r="E61" s="92" t="str">
        <f>E58</f>
        <v>Gmina</v>
      </c>
      <c r="F61" s="35">
        <f>G61+H61+I61+J61</f>
        <v>1271783</v>
      </c>
      <c r="G61" s="35">
        <v>371783</v>
      </c>
      <c r="H61" s="94">
        <v>300000</v>
      </c>
      <c r="I61" s="35">
        <v>300000</v>
      </c>
      <c r="J61" s="36">
        <v>300000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</row>
    <row r="62" spans="1:244" ht="12.75">
      <c r="A62" s="37"/>
      <c r="B62" s="72" t="s">
        <v>77</v>
      </c>
      <c r="C62" s="86"/>
      <c r="D62" s="72"/>
      <c r="E62" s="86"/>
      <c r="F62" s="39"/>
      <c r="G62" s="39"/>
      <c r="H62" s="87"/>
      <c r="I62" s="39"/>
      <c r="J62" s="41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</row>
    <row r="63" spans="1:244" ht="12.75">
      <c r="A63" s="37"/>
      <c r="B63" s="72" t="s">
        <v>78</v>
      </c>
      <c r="C63" s="86"/>
      <c r="D63" s="72"/>
      <c r="E63" s="86"/>
      <c r="F63" s="39"/>
      <c r="G63" s="39"/>
      <c r="H63" s="87"/>
      <c r="I63" s="39"/>
      <c r="J63" s="41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</row>
    <row r="64" spans="1:244" ht="12.75">
      <c r="A64" s="42"/>
      <c r="B64" s="73"/>
      <c r="C64" s="73"/>
      <c r="D64" s="73"/>
      <c r="E64" s="73"/>
      <c r="F64" s="45"/>
      <c r="G64" s="45"/>
      <c r="H64" s="45"/>
      <c r="I64" s="45"/>
      <c r="J64" s="46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</row>
    <row r="65" spans="1:244" ht="12.75">
      <c r="A65" s="32">
        <f>A61+1</f>
        <v>9</v>
      </c>
      <c r="B65" s="71" t="s">
        <v>79</v>
      </c>
      <c r="C65" s="92" t="s">
        <v>80</v>
      </c>
      <c r="D65" s="71" t="s">
        <v>81</v>
      </c>
      <c r="E65" s="92" t="s">
        <v>82</v>
      </c>
      <c r="F65" s="35">
        <f>G65+H65+I65+J65</f>
        <v>1177163</v>
      </c>
      <c r="G65" s="35">
        <v>127163</v>
      </c>
      <c r="H65" s="94">
        <v>350000</v>
      </c>
      <c r="I65" s="35">
        <f>H65</f>
        <v>350000</v>
      </c>
      <c r="J65" s="36">
        <f>I65</f>
        <v>350000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</row>
    <row r="66" spans="1:244" ht="12.75">
      <c r="A66" s="37"/>
      <c r="B66" s="72"/>
      <c r="C66" s="86"/>
      <c r="D66" s="72"/>
      <c r="E66" s="86"/>
      <c r="F66" s="39"/>
      <c r="G66" s="39"/>
      <c r="H66" s="87"/>
      <c r="I66" s="39"/>
      <c r="J66" s="41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</row>
    <row r="67" spans="1:244" ht="12.75">
      <c r="A67" s="42"/>
      <c r="B67" s="73"/>
      <c r="C67" s="89"/>
      <c r="D67" s="73"/>
      <c r="E67" s="89"/>
      <c r="F67" s="45"/>
      <c r="G67" s="45"/>
      <c r="H67" s="90"/>
      <c r="I67" s="45"/>
      <c r="J67" s="46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</row>
    <row r="68" spans="1:244" ht="12.75">
      <c r="A68" s="32">
        <f>A65+1</f>
        <v>10</v>
      </c>
      <c r="B68" s="71" t="s">
        <v>83</v>
      </c>
      <c r="C68" s="92" t="s">
        <v>84</v>
      </c>
      <c r="D68" s="71" t="s">
        <v>85</v>
      </c>
      <c r="E68" s="92" t="s">
        <v>86</v>
      </c>
      <c r="F68" s="35">
        <f>G68+H68+I68+J68</f>
        <v>987000</v>
      </c>
      <c r="G68" s="35">
        <v>387000</v>
      </c>
      <c r="H68" s="94">
        <v>300000</v>
      </c>
      <c r="I68" s="35">
        <v>300000</v>
      </c>
      <c r="J68" s="36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</row>
    <row r="69" spans="1:244" ht="12.75">
      <c r="A69" s="37"/>
      <c r="B69" s="72" t="s">
        <v>87</v>
      </c>
      <c r="C69" s="86"/>
      <c r="D69" s="72"/>
      <c r="E69" s="86"/>
      <c r="F69" s="39"/>
      <c r="G69" s="39"/>
      <c r="H69" s="87"/>
      <c r="I69" s="39"/>
      <c r="J69" s="41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</row>
    <row r="70" spans="1:244" ht="12.75">
      <c r="A70" s="37"/>
      <c r="B70" s="72" t="s">
        <v>88</v>
      </c>
      <c r="C70" s="86"/>
      <c r="D70" s="72"/>
      <c r="E70" s="86"/>
      <c r="F70" s="39"/>
      <c r="G70" s="39"/>
      <c r="H70" s="87"/>
      <c r="I70" s="39"/>
      <c r="J70" s="41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</row>
    <row r="71" spans="1:244" ht="12.75">
      <c r="A71" s="42"/>
      <c r="B71" s="73"/>
      <c r="C71" s="89"/>
      <c r="D71" s="73"/>
      <c r="E71" s="89"/>
      <c r="F71" s="45"/>
      <c r="G71" s="45"/>
      <c r="H71" s="90"/>
      <c r="I71" s="45"/>
      <c r="J71" s="46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</row>
    <row r="72" spans="1:244" ht="12.75">
      <c r="A72" s="32">
        <f>A68+1</f>
        <v>11</v>
      </c>
      <c r="B72" s="71" t="s">
        <v>89</v>
      </c>
      <c r="C72" s="92" t="s">
        <v>90</v>
      </c>
      <c r="D72" s="71" t="s">
        <v>91</v>
      </c>
      <c r="E72" s="92" t="s">
        <v>92</v>
      </c>
      <c r="F72" s="35">
        <f>SUM(G72:J72)</f>
        <v>85000</v>
      </c>
      <c r="G72" s="35">
        <v>20000</v>
      </c>
      <c r="H72" s="94">
        <v>40000</v>
      </c>
      <c r="I72" s="35">
        <v>25000</v>
      </c>
      <c r="J72" s="36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</row>
    <row r="73" spans="1:244" ht="12.75">
      <c r="A73" s="37"/>
      <c r="B73" s="72"/>
      <c r="C73" s="86"/>
      <c r="D73" s="72"/>
      <c r="E73" s="86"/>
      <c r="F73" s="39"/>
      <c r="G73" s="39"/>
      <c r="H73" s="87"/>
      <c r="I73" s="39"/>
      <c r="J73" s="41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</row>
    <row r="74" spans="1:244" ht="12.75">
      <c r="A74" s="42"/>
      <c r="B74" s="73"/>
      <c r="C74" s="89"/>
      <c r="D74" s="73"/>
      <c r="E74" s="89"/>
      <c r="F74" s="45"/>
      <c r="G74" s="45"/>
      <c r="H74" s="90"/>
      <c r="I74" s="45"/>
      <c r="J74" s="46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</row>
    <row r="75" spans="1:244" ht="12.75">
      <c r="A75" s="32">
        <f>A72+1</f>
        <v>12</v>
      </c>
      <c r="B75" s="71" t="s">
        <v>93</v>
      </c>
      <c r="C75" s="92" t="s">
        <v>94</v>
      </c>
      <c r="D75" s="71" t="s">
        <v>95</v>
      </c>
      <c r="E75" s="92" t="s">
        <v>96</v>
      </c>
      <c r="F75" s="35">
        <f>SUM(G75:J75)</f>
        <v>3798000</v>
      </c>
      <c r="G75" s="35">
        <v>78000</v>
      </c>
      <c r="H75" s="94">
        <v>400000</v>
      </c>
      <c r="I75" s="35">
        <v>1000000</v>
      </c>
      <c r="J75" s="36">
        <v>2320000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</row>
    <row r="76" spans="1:244" ht="12.75">
      <c r="A76" s="37"/>
      <c r="B76" s="72"/>
      <c r="C76" s="86"/>
      <c r="D76" s="72"/>
      <c r="E76" s="86"/>
      <c r="F76" s="39"/>
      <c r="G76" s="39"/>
      <c r="H76" s="87"/>
      <c r="I76" s="39"/>
      <c r="J76" s="41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</row>
    <row r="77" spans="1:244" ht="12.75">
      <c r="A77" s="95"/>
      <c r="B77" s="96"/>
      <c r="C77" s="97"/>
      <c r="D77" s="96"/>
      <c r="E77" s="97"/>
      <c r="F77" s="59"/>
      <c r="G77" s="59"/>
      <c r="H77" s="98"/>
      <c r="I77" s="59"/>
      <c r="J77" s="60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</row>
    <row r="78" spans="1:244" ht="12.75">
      <c r="A78" s="37">
        <v>13</v>
      </c>
      <c r="B78" s="72" t="s">
        <v>97</v>
      </c>
      <c r="C78" s="86" t="s">
        <v>98</v>
      </c>
      <c r="D78" s="72" t="s">
        <v>99</v>
      </c>
      <c r="E78" s="86" t="s">
        <v>100</v>
      </c>
      <c r="F78" s="39">
        <f>SUM(G78:J78)</f>
        <v>344000</v>
      </c>
      <c r="G78" s="39">
        <v>130000</v>
      </c>
      <c r="H78" s="87">
        <v>214000</v>
      </c>
      <c r="I78" s="39"/>
      <c r="J78" s="41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</row>
    <row r="79" spans="1:244" ht="12.75">
      <c r="A79" s="37"/>
      <c r="B79" s="72"/>
      <c r="C79" s="86"/>
      <c r="D79" s="72"/>
      <c r="E79" s="86"/>
      <c r="F79" s="39"/>
      <c r="G79" s="39"/>
      <c r="H79" s="87"/>
      <c r="I79" s="39"/>
      <c r="J79" s="41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</row>
    <row r="80" spans="1:244" ht="12.75">
      <c r="A80" s="42"/>
      <c r="B80" s="73"/>
      <c r="C80" s="89"/>
      <c r="D80" s="73"/>
      <c r="E80" s="89"/>
      <c r="F80" s="45"/>
      <c r="G80" s="45"/>
      <c r="H80" s="90"/>
      <c r="I80" s="45"/>
      <c r="J80" s="46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</row>
    <row r="81" spans="1:244" ht="12.75">
      <c r="A81" s="37">
        <v>14</v>
      </c>
      <c r="B81" s="72" t="s">
        <v>101</v>
      </c>
      <c r="C81" s="86"/>
      <c r="D81" s="72"/>
      <c r="E81" s="86"/>
      <c r="F81" s="39">
        <f>SUM(G81:J81)</f>
        <v>1216000</v>
      </c>
      <c r="G81" s="39">
        <v>16000</v>
      </c>
      <c r="H81" s="87">
        <v>1163000</v>
      </c>
      <c r="I81" s="39">
        <v>37000</v>
      </c>
      <c r="J81" s="41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</row>
    <row r="82" spans="1:244" ht="12.75">
      <c r="A82" s="37"/>
      <c r="B82" s="72" t="s">
        <v>102</v>
      </c>
      <c r="C82" s="86"/>
      <c r="D82" s="72"/>
      <c r="E82" s="86"/>
      <c r="F82" s="39"/>
      <c r="G82" s="39"/>
      <c r="H82" s="87"/>
      <c r="I82" s="39"/>
      <c r="J82" s="41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</row>
    <row r="83" spans="1:244" ht="12.75">
      <c r="A83" s="42"/>
      <c r="B83" s="73"/>
      <c r="C83" s="89"/>
      <c r="D83" s="73"/>
      <c r="E83" s="89"/>
      <c r="F83" s="45"/>
      <c r="G83" s="45"/>
      <c r="H83" s="90"/>
      <c r="I83" s="45"/>
      <c r="J83" s="46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</row>
    <row r="84" spans="1:244" ht="12.75">
      <c r="A84" s="37">
        <v>15</v>
      </c>
      <c r="B84" s="72" t="s">
        <v>103</v>
      </c>
      <c r="C84" s="86"/>
      <c r="D84" s="72"/>
      <c r="E84" s="86"/>
      <c r="F84" s="39">
        <f>SUM(G84:J84)</f>
        <v>566000</v>
      </c>
      <c r="G84" s="39">
        <v>1000</v>
      </c>
      <c r="H84" s="87">
        <v>140000</v>
      </c>
      <c r="I84" s="39">
        <v>425000</v>
      </c>
      <c r="J84" s="41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</row>
    <row r="85" spans="1:244" ht="12.75">
      <c r="A85" s="37"/>
      <c r="B85" s="72" t="s">
        <v>104</v>
      </c>
      <c r="C85" s="86"/>
      <c r="D85" s="72"/>
      <c r="E85" s="86"/>
      <c r="F85" s="39"/>
      <c r="G85" s="39"/>
      <c r="H85" s="87"/>
      <c r="I85" s="39"/>
      <c r="J85" s="41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</row>
    <row r="86" spans="1:244" ht="12.75">
      <c r="A86" s="42"/>
      <c r="B86" s="73"/>
      <c r="C86" s="89"/>
      <c r="D86" s="73"/>
      <c r="E86" s="89"/>
      <c r="F86" s="45"/>
      <c r="G86" s="45"/>
      <c r="H86" s="90"/>
      <c r="I86" s="45"/>
      <c r="J86" s="46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</row>
    <row r="87" spans="1:10" ht="12.75">
      <c r="A87" s="99"/>
      <c r="B87" s="14"/>
      <c r="C87" s="14"/>
      <c r="D87" s="14"/>
      <c r="E87" s="100" t="s">
        <v>105</v>
      </c>
      <c r="F87" s="101">
        <f>F89+F90</f>
        <v>38768046.31</v>
      </c>
      <c r="G87" s="101">
        <f>SUM(G89:G90)</f>
        <v>5574046.31</v>
      </c>
      <c r="H87" s="102">
        <f>SUM(H89:H89)</f>
        <v>13216555</v>
      </c>
      <c r="I87" s="102">
        <f>SUM(I89:I89)</f>
        <v>12687445</v>
      </c>
      <c r="J87" s="103">
        <f>SUM(J89:J89)</f>
        <v>7290000</v>
      </c>
    </row>
    <row r="88" spans="1:10" ht="12.75">
      <c r="A88" s="99"/>
      <c r="B88" s="14"/>
      <c r="C88" s="14"/>
      <c r="D88" s="14"/>
      <c r="E88" s="104"/>
      <c r="F88" s="105"/>
      <c r="G88" s="105"/>
      <c r="H88" s="105"/>
      <c r="I88" s="105"/>
      <c r="J88" s="106"/>
    </row>
    <row r="89" spans="1:10" ht="12.75">
      <c r="A89" s="99"/>
      <c r="B89" s="14"/>
      <c r="C89" s="14"/>
      <c r="D89" s="14"/>
      <c r="E89" s="107" t="s">
        <v>106</v>
      </c>
      <c r="F89" s="108">
        <f>SUM(G89:J89)</f>
        <v>38279691</v>
      </c>
      <c r="G89" s="108">
        <f>SUM(G10+G13+G43+G47+G50+G55+G58+G61+G65+G68+G72+G75+G78+G81+G84)</f>
        <v>5085691</v>
      </c>
      <c r="H89" s="109">
        <f>SUM(H10:H84)</f>
        <v>13216555</v>
      </c>
      <c r="I89" s="109">
        <f>SUM(I10:I84)</f>
        <v>12687445</v>
      </c>
      <c r="J89" s="110">
        <f>SUM(J10:J84)</f>
        <v>7290000</v>
      </c>
    </row>
    <row r="90" spans="5:10" ht="12.75">
      <c r="E90" s="111" t="s">
        <v>107</v>
      </c>
      <c r="F90" s="112">
        <v>488355.31</v>
      </c>
      <c r="G90" s="112">
        <f>F90</f>
        <v>488355.31</v>
      </c>
      <c r="H90" s="113"/>
      <c r="I90" s="113"/>
      <c r="J90" s="114"/>
    </row>
    <row r="91" spans="5:10" ht="12.75">
      <c r="E91" s="115" t="s">
        <v>108</v>
      </c>
      <c r="F91" s="116"/>
      <c r="G91" s="116"/>
      <c r="H91" s="116"/>
      <c r="I91" s="116"/>
      <c r="J91" s="117"/>
    </row>
  </sheetData>
  <printOptions/>
  <pageMargins left="1.575" right="1.575" top="0.5798611111111112" bottom="1.870138888888889" header="0.2701388888888889" footer="0.44027777777777777"/>
  <pageSetup fitToHeight="0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2005-11-03T07:32:20Z</cp:lastPrinted>
  <dcterms:created xsi:type="dcterms:W3CDTF">2004-06-11T08:40:51Z</dcterms:created>
  <dcterms:modified xsi:type="dcterms:W3CDTF">2005-10-18T10:37:22Z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